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PrimaryMathsHub\SATs QLAs\"/>
    </mc:Choice>
  </mc:AlternateContent>
  <xr:revisionPtr revIDLastSave="0" documentId="13_ncr:1_{AE1DCE88-8079-433C-95F0-3F5C07D32604}" xr6:coauthVersionLast="47" xr6:coauthVersionMax="47" xr10:uidLastSave="{00000000-0000-0000-0000-000000000000}"/>
  <bookViews>
    <workbookView xWindow="-108" yWindow="-108" windowWidth="23256" windowHeight="12456" xr2:uid="{89C8C0D7-A2E1-4ADD-AA66-58BFFB2E0741}"/>
  </bookViews>
  <sheets>
    <sheet name="Paper 1 (Arithmetic)" sheetId="1" r:id="rId1"/>
    <sheet name="Paper 2 (Reasoning)" sheetId="11" r:id="rId2"/>
    <sheet name="Paper 3 (Reasoning)" sheetId="12" r:id="rId3"/>
    <sheet name="Pupil totals and scaled score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3" l="1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E22" i="12" l="1"/>
  <c r="E20" i="12"/>
  <c r="E19" i="12"/>
  <c r="E18" i="12"/>
  <c r="E14" i="12"/>
  <c r="E10" i="12"/>
  <c r="E9" i="12"/>
  <c r="E8" i="12"/>
  <c r="E7" i="12"/>
  <c r="E5" i="12"/>
  <c r="E25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F4" i="13" s="1"/>
  <c r="E24" i="12"/>
  <c r="E23" i="12"/>
  <c r="E21" i="12"/>
  <c r="E17" i="12"/>
  <c r="E16" i="12"/>
  <c r="E15" i="12"/>
  <c r="E13" i="12"/>
  <c r="E12" i="12"/>
  <c r="E11" i="12"/>
  <c r="E6" i="12"/>
  <c r="E4" i="12"/>
  <c r="E3" i="12"/>
  <c r="E2" i="12"/>
  <c r="E27" i="11"/>
  <c r="E26" i="11"/>
  <c r="E25" i="11"/>
  <c r="E24" i="11"/>
  <c r="E23" i="11"/>
  <c r="E22" i="11"/>
  <c r="E20" i="11"/>
  <c r="E17" i="11"/>
  <c r="E12" i="11"/>
  <c r="E6" i="11"/>
  <c r="E21" i="11"/>
  <c r="E19" i="11"/>
  <c r="E29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E28" i="11" s="1"/>
  <c r="J28" i="11"/>
  <c r="I28" i="11"/>
  <c r="H28" i="11"/>
  <c r="G28" i="11"/>
  <c r="F28" i="11"/>
  <c r="F3" i="13" s="1"/>
  <c r="E18" i="11"/>
  <c r="E16" i="11"/>
  <c r="E15" i="11"/>
  <c r="E14" i="11"/>
  <c r="E13" i="11"/>
  <c r="D13" i="11" s="1"/>
  <c r="E11" i="11"/>
  <c r="E10" i="11"/>
  <c r="E9" i="11"/>
  <c r="E8" i="11"/>
  <c r="E7" i="11"/>
  <c r="E5" i="11"/>
  <c r="D5" i="11" s="1"/>
  <c r="E4" i="11"/>
  <c r="E3" i="11"/>
  <c r="E2" i="11"/>
  <c r="E8" i="1"/>
  <c r="E9" i="1"/>
  <c r="E10" i="1"/>
  <c r="E28" i="1"/>
  <c r="E33" i="1"/>
  <c r="E30" i="1"/>
  <c r="E31" i="1"/>
  <c r="E21" i="1"/>
  <c r="E19" i="1"/>
  <c r="E35" i="1"/>
  <c r="D12" i="12" l="1"/>
  <c r="D14" i="12"/>
  <c r="D4" i="12"/>
  <c r="D20" i="12"/>
  <c r="D6" i="12"/>
  <c r="D22" i="12"/>
  <c r="D16" i="12"/>
  <c r="D8" i="12"/>
  <c r="D10" i="12"/>
  <c r="D18" i="12"/>
  <c r="D13" i="12"/>
  <c r="D5" i="12"/>
  <c r="D17" i="12"/>
  <c r="D7" i="12"/>
  <c r="D11" i="12"/>
  <c r="D15" i="12"/>
  <c r="D19" i="12"/>
  <c r="D9" i="12"/>
  <c r="D21" i="12"/>
  <c r="D3" i="12"/>
  <c r="D23" i="12"/>
  <c r="D19" i="11"/>
  <c r="D16" i="11"/>
  <c r="D4" i="11"/>
  <c r="D9" i="11"/>
  <c r="D12" i="11"/>
  <c r="D8" i="11"/>
  <c r="D21" i="11"/>
  <c r="D10" i="11"/>
  <c r="D26" i="11"/>
  <c r="D17" i="11"/>
  <c r="D14" i="11"/>
  <c r="D22" i="11"/>
  <c r="D3" i="11"/>
  <c r="D7" i="11"/>
  <c r="D11" i="11"/>
  <c r="D15" i="11"/>
  <c r="D23" i="11"/>
  <c r="D27" i="11"/>
  <c r="D20" i="11"/>
  <c r="D24" i="11"/>
  <c r="D25" i="11"/>
  <c r="D6" i="11"/>
  <c r="D18" i="11"/>
  <c r="AO39" i="1"/>
  <c r="AN39" i="1"/>
  <c r="AM39" i="1"/>
  <c r="AL39" i="1"/>
  <c r="AK39" i="1"/>
  <c r="AJ39" i="1"/>
  <c r="AI39" i="1"/>
  <c r="AH39" i="1"/>
  <c r="AG39" i="1"/>
  <c r="AF39" i="1"/>
  <c r="AD39" i="1"/>
  <c r="AE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O2" i="13" s="1"/>
  <c r="O5" i="13" s="1"/>
  <c r="O6" i="13" s="1"/>
  <c r="N39" i="1"/>
  <c r="N2" i="13" s="1"/>
  <c r="N5" i="13" s="1"/>
  <c r="N6" i="13" s="1"/>
  <c r="M39" i="1"/>
  <c r="M2" i="13" s="1"/>
  <c r="M5" i="13" s="1"/>
  <c r="M6" i="13" s="1"/>
  <c r="L39" i="1"/>
  <c r="L2" i="13" s="1"/>
  <c r="L5" i="13" s="1"/>
  <c r="L6" i="13" s="1"/>
  <c r="K39" i="1"/>
  <c r="K2" i="13" s="1"/>
  <c r="K5" i="13" s="1"/>
  <c r="K6" i="13" s="1"/>
  <c r="J39" i="1"/>
  <c r="J2" i="13" s="1"/>
  <c r="J5" i="13" s="1"/>
  <c r="J6" i="13" s="1"/>
  <c r="I39" i="1"/>
  <c r="I2" i="13" s="1"/>
  <c r="I5" i="13" s="1"/>
  <c r="I6" i="13" s="1"/>
  <c r="H39" i="1"/>
  <c r="H2" i="13" s="1"/>
  <c r="H5" i="13" s="1"/>
  <c r="H6" i="13" s="1"/>
  <c r="G39" i="1"/>
  <c r="G2" i="13" s="1"/>
  <c r="G5" i="13" s="1"/>
  <c r="G6" i="13" s="1"/>
  <c r="F39" i="1"/>
  <c r="E40" i="1"/>
  <c r="E2" i="1"/>
  <c r="E3" i="1"/>
  <c r="E4" i="1"/>
  <c r="F2" i="13" l="1"/>
  <c r="F5" i="13" s="1"/>
  <c r="F6" i="13" s="1"/>
  <c r="D3" i="1"/>
  <c r="D4" i="1"/>
  <c r="E5" i="1"/>
  <c r="D5" i="1" s="1"/>
  <c r="E6" i="1" l="1"/>
  <c r="D6" i="1" s="1"/>
  <c r="E7" i="1" l="1"/>
  <c r="D7" i="1" s="1"/>
  <c r="D8" i="1" l="1"/>
  <c r="D9" i="1" l="1"/>
  <c r="D10" i="1" l="1"/>
  <c r="E11" i="1" l="1"/>
  <c r="D11" i="1" s="1"/>
  <c r="E12" i="1" l="1"/>
  <c r="D12" i="1" s="1"/>
  <c r="E13" i="1" l="1"/>
  <c r="D13" i="1" s="1"/>
  <c r="E14" i="1" l="1"/>
  <c r="D14" i="1" s="1"/>
  <c r="E15" i="1" l="1"/>
  <c r="D15" i="1" s="1"/>
  <c r="E16" i="1" l="1"/>
  <c r="D16" i="1" s="1"/>
  <c r="E17" i="1" l="1"/>
  <c r="D17" i="1" s="1"/>
  <c r="E18" i="1" l="1"/>
  <c r="D18" i="1" s="1"/>
  <c r="D19" i="1" l="1"/>
  <c r="E20" i="1" l="1"/>
  <c r="D20" i="1" s="1"/>
  <c r="D21" i="1" l="1"/>
  <c r="E22" i="1" l="1"/>
  <c r="D22" i="1" s="1"/>
  <c r="E23" i="1" l="1"/>
  <c r="D23" i="1" s="1"/>
  <c r="E24" i="1" l="1"/>
  <c r="D24" i="1" s="1"/>
  <c r="E25" i="1" l="1"/>
  <c r="D25" i="1" s="1"/>
  <c r="E26" i="1" l="1"/>
  <c r="D26" i="1" s="1"/>
  <c r="E27" i="1" l="1"/>
  <c r="D27" i="1" s="1"/>
  <c r="D28" i="1" l="1"/>
  <c r="E29" i="1" l="1"/>
  <c r="D29" i="1" s="1"/>
  <c r="D30" i="1" l="1"/>
  <c r="D31" i="1" l="1"/>
  <c r="E32" i="1" l="1"/>
  <c r="D32" i="1" s="1"/>
  <c r="D33" i="1" l="1"/>
  <c r="E34" i="1" l="1"/>
  <c r="D34" i="1" s="1"/>
  <c r="D35" i="1" l="1"/>
  <c r="E36" i="1" l="1"/>
  <c r="D36" i="1" s="1"/>
  <c r="E37" i="1" l="1"/>
  <c r="D37" i="1" s="1"/>
  <c r="E39" i="1" l="1"/>
  <c r="E38" i="1"/>
  <c r="D38" i="1" s="1"/>
</calcChain>
</file>

<file path=xl/sharedStrings.xml><?xml version="1.0" encoding="utf-8"?>
<sst xmlns="http://schemas.openxmlformats.org/spreadsheetml/2006/main" count="102" uniqueCount="92">
  <si>
    <t>% confidence</t>
  </si>
  <si>
    <t>NAMES</t>
  </si>
  <si>
    <t>Marks</t>
  </si>
  <si>
    <t>Multiply by 10    1010 x 10</t>
  </si>
  <si>
    <t>Subtraction   500,000 - 5000</t>
  </si>
  <si>
    <t>Divide by 10    2.12 ÷ 10</t>
  </si>
  <si>
    <t>Multiply by 1000        13.05 x 1000</t>
  </si>
  <si>
    <t>Adding 3 numbers      6,155 + 501 + 649</t>
  </si>
  <si>
    <t>Multiplying by zero     0 x 989</t>
  </si>
  <si>
    <t>Adding 10 to a number    10 + ___ = 302</t>
  </si>
  <si>
    <t>Place value division      2,400 ÷ 2</t>
  </si>
  <si>
    <t>Addition and subtraction     ___ + 70 = 485</t>
  </si>
  <si>
    <t>Decimal addition       6.48 + 8.6</t>
  </si>
  <si>
    <t xml:space="preserve">Place value division      ___ = 240 ÷ 8 </t>
  </si>
  <si>
    <t xml:space="preserve">Short division      840 ÷ 5 </t>
  </si>
  <si>
    <t>Subtraction         7306 - 1847</t>
  </si>
  <si>
    <t xml:space="preserve">Place value division      560 ÷ 7 </t>
  </si>
  <si>
    <t>Multiply 3 numbers        6 x 10 x 11</t>
  </si>
  <si>
    <t>Place value division      1080 ÷ 9</t>
  </si>
  <si>
    <t>Short multiplication      ___=596 x 7</t>
  </si>
  <si>
    <t>Long division       672 ÷ 21</t>
  </si>
  <si>
    <t>Adding fractions      4/9 + 2/3</t>
  </si>
  <si>
    <t>Long multiplication      607 x 83</t>
  </si>
  <si>
    <t>Adding to a mixed number 2/3 + 2 1/3</t>
  </si>
  <si>
    <t>Fraction of a number   7/10 of 30</t>
  </si>
  <si>
    <t>Subtracting a decimal from a whole    8 - 5.123</t>
  </si>
  <si>
    <t>Dividing a fraction by a whole    1/8 ÷ 2</t>
  </si>
  <si>
    <t>Adding fractions    1/2 + 1/3</t>
  </si>
  <si>
    <t>Subtracting a decimal from a whole    26 - 2.012</t>
  </si>
  <si>
    <t>Percentage of a number   15% of 3,200</t>
  </si>
  <si>
    <t>Percentage of a number   2% of 3,000</t>
  </si>
  <si>
    <t>Long division       3066 ÷ 73</t>
  </si>
  <si>
    <t>Percentage of a number     80% of 115</t>
  </si>
  <si>
    <t>Subtracting fractions        2/7 - 1/9</t>
  </si>
  <si>
    <t>Subtracting fractions       2 1/2 - 2/3</t>
  </si>
  <si>
    <t>Long multiplication      4078 x 67</t>
  </si>
  <si>
    <t>Subtracting fraction from a whole     10 - 2 1/4</t>
  </si>
  <si>
    <t xml:space="preserve">Order of operations        6 + 4 ÷ 2 </t>
  </si>
  <si>
    <t>Multiply a fraction by a whole   4/5 x 400</t>
  </si>
  <si>
    <t>Comparing numbers to 10,000,000</t>
  </si>
  <si>
    <t xml:space="preserve">Times tables reasoning </t>
  </si>
  <si>
    <t>Place value 400,000 + ____ + 70 = 430,070</t>
  </si>
  <si>
    <t xml:space="preserve">Finding closest estimate     </t>
  </si>
  <si>
    <t>Convert metric and imperial measurement</t>
  </si>
  <si>
    <t>Metric measurements  5 l - 2.75 l</t>
  </si>
  <si>
    <t>Fraction word problem 1/10 + 3/10 + ___ = 1</t>
  </si>
  <si>
    <t>Improper fraction closest to 2 3/8</t>
  </si>
  <si>
    <t xml:space="preserve">Interpreting pictograms </t>
  </si>
  <si>
    <t xml:space="preserve">Money word problem </t>
  </si>
  <si>
    <t>Equivalent fractions</t>
  </si>
  <si>
    <t>Ordering metric measures</t>
  </si>
  <si>
    <t>Interpreting line graphs</t>
  </si>
  <si>
    <t>Metric measurements 850 ml ÷ 17</t>
  </si>
  <si>
    <t xml:space="preserve">Comparing order of operation statements </t>
  </si>
  <si>
    <t>Round decimal numbers to 1 dp</t>
  </si>
  <si>
    <t xml:space="preserve">Short division reasoning </t>
  </si>
  <si>
    <t>Multi-step word problem addition/ subtraction</t>
  </si>
  <si>
    <t xml:space="preserve">Circle and angle reasoning </t>
  </si>
  <si>
    <t xml:space="preserve">Multi-step word problem </t>
  </si>
  <si>
    <t>Finding the value of shapes- algebra</t>
  </si>
  <si>
    <t>Metric measurements- ratio</t>
  </si>
  <si>
    <t>Metric measurement multi-step word problem</t>
  </si>
  <si>
    <t>Angles reasoning- triangle and rectangle</t>
  </si>
  <si>
    <t>Translation and reflection</t>
  </si>
  <si>
    <t>Faces of a hexagonal prism</t>
  </si>
  <si>
    <t>Use cards to make multiplication facts</t>
  </si>
  <si>
    <t>Money word problem- finding change</t>
  </si>
  <si>
    <t>Fraction/decimal equivalence</t>
  </si>
  <si>
    <t>Interpreting data from a table- add/ subtract</t>
  </si>
  <si>
    <t>Interpreting data from a graph</t>
  </si>
  <si>
    <t>Addition and subtraction word problem</t>
  </si>
  <si>
    <t xml:space="preserve">Rounding whole numbers </t>
  </si>
  <si>
    <t>Multiplying and dividing by 10, 100 and 1000</t>
  </si>
  <si>
    <t>Multi-step money word problem</t>
  </si>
  <si>
    <t>Reasoning number x 4 &lt; 100 but x 5 &gt; 100</t>
  </si>
  <si>
    <t xml:space="preserve">Number puzzle reasoning </t>
  </si>
  <si>
    <t>Missing fracton equation 2/3 + ___ = 5/6</t>
  </si>
  <si>
    <t xml:space="preserve">Algebra to find costs </t>
  </si>
  <si>
    <t>Angles reasoning- right angles</t>
  </si>
  <si>
    <t>Fraction of a shaded grid</t>
  </si>
  <si>
    <t>Metric unit multi-step word problem</t>
  </si>
  <si>
    <t>Reduce price by percentage</t>
  </si>
  <si>
    <t>Square and prime number reasoning</t>
  </si>
  <si>
    <t>Mean number multi-step word problem</t>
  </si>
  <si>
    <t>Coordinates reasoning</t>
  </si>
  <si>
    <t>n</t>
  </si>
  <si>
    <t>Total /110</t>
  </si>
  <si>
    <t>Paper 1 (Arithmetic) /40</t>
  </si>
  <si>
    <t>Paper 2 (Reasoning) /35</t>
  </si>
  <si>
    <t>Paper 3 (Reasoning) /35</t>
  </si>
  <si>
    <t>Raw score</t>
  </si>
  <si>
    <t>Scaled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</si>
</sst>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textRotation="90"/>
    </xf>
    <xf numFmtId="0" fontId="0" fillId="0" borderId="2" xfId="0" applyBorder="1"/>
    <xf numFmtId="0" fontId="0" fillId="0" borderId="0" xfId="0" applyAlignment="1">
      <alignment textRotation="90"/>
    </xf>
    <xf numFmtId="0" fontId="0" fillId="2" borderId="1" xfId="0" applyFill="1" applyBorder="1"/>
    <xf numFmtId="0" fontId="0" fillId="3" borderId="1" xfId="0" applyFill="1" applyBorder="1"/>
  </cellXfs>
  <cellStyles count="2">
    <cellStyle name="Normal" xfId="0" builtinId="0"/>
    <cellStyle name="Percent" xfId="1" builtinId="5"/>
  </cellStyles>
  <dxfs count="13"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E943-5501-4237-BAAA-738CC481900E}">
  <dimension ref="A2:BQ40"/>
  <sheetViews>
    <sheetView tabSelected="1" zoomScale="47" zoomScaleNormal="47" workbookViewId="0">
      <selection activeCell="F3" sqref="F3:H38"/>
    </sheetView>
  </sheetViews>
  <sheetFormatPr defaultRowHeight="14.4" x14ac:dyDescent="0.3"/>
  <cols>
    <col min="2" max="2" width="48.44140625" customWidth="1"/>
    <col min="3" max="3" width="3.6640625" style="5" customWidth="1"/>
    <col min="4" max="4" width="7.44140625" customWidth="1"/>
    <col min="5" max="5" width="9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7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8</v>
      </c>
      <c r="C4" s="6">
        <v>1</v>
      </c>
      <c r="D4" s="2">
        <f>E4/E2</f>
        <v>0</v>
      </c>
      <c r="E4" s="1">
        <f t="shared" ref="E4:E40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9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10</v>
      </c>
      <c r="C6" s="6">
        <v>1</v>
      </c>
      <c r="D6" s="2">
        <f>E6/E2</f>
        <v>0</v>
      </c>
      <c r="E6" s="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11</v>
      </c>
      <c r="C7" s="6">
        <v>1</v>
      </c>
      <c r="D7" s="2">
        <f>E7/E2</f>
        <v>0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12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13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14</v>
      </c>
      <c r="C10" s="6">
        <v>1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15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3</v>
      </c>
      <c r="C12" s="6">
        <v>1</v>
      </c>
      <c r="D12" s="2">
        <f>E12/E2</f>
        <v>0</v>
      </c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16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17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18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4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19</v>
      </c>
      <c r="C17" s="6">
        <v>1</v>
      </c>
      <c r="D17" s="2">
        <f>E17/E2</f>
        <v>0</v>
      </c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5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20</v>
      </c>
      <c r="C19" s="6">
        <v>2</v>
      </c>
      <c r="D19" s="2">
        <f>E19/E2</f>
        <v>0</v>
      </c>
      <c r="E19" s="1">
        <f>COUNTIF(F19:BQ19,"1")/2+COUNTIF(F19:BQ19,"2")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21</v>
      </c>
      <c r="C20" s="6">
        <v>1</v>
      </c>
      <c r="D20" s="2">
        <f>E20/E2</f>
        <v>0</v>
      </c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22</v>
      </c>
      <c r="C21" s="6">
        <v>2</v>
      </c>
      <c r="D21" s="2">
        <f>E21/E2</f>
        <v>0</v>
      </c>
      <c r="E21" s="1">
        <f>COUNTIF(F21:BQ21,"1")/2+COUNTIF(F21:BQ21,"2")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6</v>
      </c>
      <c r="C22" s="6">
        <v>1</v>
      </c>
      <c r="D22" s="2">
        <f>E22/E2</f>
        <v>0</v>
      </c>
      <c r="E22" s="1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23</v>
      </c>
      <c r="C23" s="6">
        <v>1</v>
      </c>
      <c r="D23" s="2">
        <f>E23/E2</f>
        <v>0</v>
      </c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24</v>
      </c>
      <c r="C24" s="6">
        <v>1</v>
      </c>
      <c r="D24" s="2">
        <f>E24/E2</f>
        <v>0</v>
      </c>
      <c r="E24" s="1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25</v>
      </c>
      <c r="C25" s="6">
        <v>1</v>
      </c>
      <c r="D25" s="2">
        <f>E25/E2</f>
        <v>0</v>
      </c>
      <c r="E25" s="1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26</v>
      </c>
      <c r="C26" s="6">
        <v>1</v>
      </c>
      <c r="D26" s="2">
        <f>E26/E2</f>
        <v>0</v>
      </c>
      <c r="E26" s="1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25</v>
      </c>
      <c r="B27" s="6" t="s">
        <v>27</v>
      </c>
      <c r="C27" s="6">
        <v>1</v>
      </c>
      <c r="D27" s="2">
        <f>E27/E2</f>
        <v>0</v>
      </c>
      <c r="E27" s="1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1">
        <v>26</v>
      </c>
      <c r="B28" s="6" t="s">
        <v>28</v>
      </c>
      <c r="C28" s="6">
        <v>1</v>
      </c>
      <c r="D28" s="2">
        <f>E28/E2</f>
        <v>0</v>
      </c>
      <c r="E28" s="1">
        <f>COUNTIF(F28:BQ28,"1")+COUNTIF(F28:BQ28,"2")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">
      <c r="A29" s="1">
        <v>27</v>
      </c>
      <c r="B29" s="6" t="s">
        <v>29</v>
      </c>
      <c r="C29" s="6">
        <v>1</v>
      </c>
      <c r="D29" s="2">
        <f>E29/E2</f>
        <v>0</v>
      </c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">
      <c r="A30" s="1">
        <v>28</v>
      </c>
      <c r="B30" s="6" t="s">
        <v>30</v>
      </c>
      <c r="C30" s="6">
        <v>1</v>
      </c>
      <c r="D30" s="2">
        <f>E30/E2</f>
        <v>0</v>
      </c>
      <c r="E30" s="1">
        <f>COUNTIF(F30:BQ30,"1")+COUNTIF(F30:BQ30,"2")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3">
      <c r="A31" s="1">
        <v>29</v>
      </c>
      <c r="B31" s="6" t="s">
        <v>31</v>
      </c>
      <c r="C31" s="6">
        <v>2</v>
      </c>
      <c r="D31" s="2">
        <f>E31/E2</f>
        <v>0</v>
      </c>
      <c r="E31" s="1">
        <f>COUNTIF(F31:BQ31,"1")/2+COUNTIF(F31:BQ31,"2")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3">
      <c r="A32" s="1">
        <v>30</v>
      </c>
      <c r="B32" s="6" t="s">
        <v>32</v>
      </c>
      <c r="C32" s="6">
        <v>1</v>
      </c>
      <c r="D32" s="2">
        <f>E32/E2</f>
        <v>0</v>
      </c>
      <c r="E32" s="1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3">
      <c r="A33" s="1">
        <v>31</v>
      </c>
      <c r="B33" s="6" t="s">
        <v>33</v>
      </c>
      <c r="C33" s="6">
        <v>1</v>
      </c>
      <c r="D33" s="2">
        <f>E33/E2</f>
        <v>0</v>
      </c>
      <c r="E33" s="1">
        <f>COUNTIF(F33:BQ33,"1")+COUNTIF(F33:BQ33,"2")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3">
      <c r="A34" s="1">
        <v>32</v>
      </c>
      <c r="B34" s="6" t="s">
        <v>34</v>
      </c>
      <c r="C34" s="6">
        <v>1</v>
      </c>
      <c r="D34" s="2">
        <f>E34/E2</f>
        <v>0</v>
      </c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">
      <c r="A35" s="1">
        <v>33</v>
      </c>
      <c r="B35" s="6" t="s">
        <v>35</v>
      </c>
      <c r="C35" s="6">
        <v>2</v>
      </c>
      <c r="D35" s="2">
        <f>E35/E2</f>
        <v>0</v>
      </c>
      <c r="E35" s="1">
        <f>(COUNTIF(F35:BQ35,"1")/2)+COUNTIF(F35:BQ35,"2")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">
      <c r="A36" s="1">
        <v>34</v>
      </c>
      <c r="B36" s="6" t="s">
        <v>36</v>
      </c>
      <c r="C36" s="6">
        <v>1</v>
      </c>
      <c r="D36" s="2">
        <f>E36/E2</f>
        <v>0</v>
      </c>
      <c r="E36" s="1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3">
      <c r="A37" s="1">
        <v>35</v>
      </c>
      <c r="B37" s="6" t="s">
        <v>37</v>
      </c>
      <c r="C37" s="6">
        <v>1</v>
      </c>
      <c r="D37" s="2">
        <f>E37/E2</f>
        <v>0</v>
      </c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3">
      <c r="A38" s="1">
        <v>36</v>
      </c>
      <c r="B38" s="6" t="s">
        <v>38</v>
      </c>
      <c r="C38" s="6">
        <v>1</v>
      </c>
      <c r="D38" s="2">
        <f>E38/E2</f>
        <v>0</v>
      </c>
      <c r="E38" s="1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3">
      <c r="E39" s="4">
        <f t="shared" si="0"/>
        <v>0</v>
      </c>
      <c r="F39">
        <f t="shared" ref="F39:AK39" si="1">SUM(F3:F38)</f>
        <v>0</v>
      </c>
      <c r="G39" s="4">
        <f t="shared" si="1"/>
        <v>0</v>
      </c>
      <c r="H39">
        <f t="shared" si="1"/>
        <v>0</v>
      </c>
      <c r="I39">
        <f t="shared" si="1"/>
        <v>0</v>
      </c>
      <c r="J39">
        <f t="shared" si="1"/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  <c r="R39">
        <f t="shared" si="1"/>
        <v>0</v>
      </c>
      <c r="S39">
        <f t="shared" si="1"/>
        <v>0</v>
      </c>
      <c r="T39">
        <f t="shared" si="1"/>
        <v>0</v>
      </c>
      <c r="U39">
        <f t="shared" si="1"/>
        <v>0</v>
      </c>
      <c r="V39">
        <f t="shared" si="1"/>
        <v>0</v>
      </c>
      <c r="W39">
        <f t="shared" si="1"/>
        <v>0</v>
      </c>
      <c r="X39">
        <f t="shared" si="1"/>
        <v>0</v>
      </c>
      <c r="Y39">
        <f t="shared" si="1"/>
        <v>0</v>
      </c>
      <c r="Z39">
        <f t="shared" si="1"/>
        <v>0</v>
      </c>
      <c r="AA39">
        <f t="shared" si="1"/>
        <v>0</v>
      </c>
      <c r="AB39">
        <f t="shared" si="1"/>
        <v>0</v>
      </c>
      <c r="AC39">
        <f t="shared" si="1"/>
        <v>0</v>
      </c>
      <c r="AD39">
        <f t="shared" si="1"/>
        <v>0</v>
      </c>
      <c r="AE39">
        <f t="shared" si="1"/>
        <v>0</v>
      </c>
      <c r="AF39">
        <f t="shared" si="1"/>
        <v>0</v>
      </c>
      <c r="AG39">
        <f t="shared" si="1"/>
        <v>0</v>
      </c>
      <c r="AH39">
        <f t="shared" si="1"/>
        <v>0</v>
      </c>
      <c r="AI39">
        <f t="shared" si="1"/>
        <v>0</v>
      </c>
      <c r="AJ39">
        <f t="shared" si="1"/>
        <v>0</v>
      </c>
      <c r="AK39">
        <f t="shared" si="1"/>
        <v>0</v>
      </c>
      <c r="AL39">
        <f t="shared" ref="AL39:AO39" si="2">SUM(AL3:AL38)</f>
        <v>0</v>
      </c>
      <c r="AM39">
        <f t="shared" si="2"/>
        <v>0</v>
      </c>
      <c r="AN39">
        <f t="shared" si="2"/>
        <v>0</v>
      </c>
      <c r="AO39">
        <f t="shared" si="2"/>
        <v>0</v>
      </c>
    </row>
    <row r="40" spans="1:41" x14ac:dyDescent="0.3">
      <c r="E40" s="4">
        <f t="shared" si="0"/>
        <v>0</v>
      </c>
      <c r="G40" s="4"/>
    </row>
  </sheetData>
  <conditionalFormatting sqref="D3:D38">
    <cfRule type="cellIs" dxfId="12" priority="50" operator="between">
      <formula>0.7</formula>
      <formula>1</formula>
    </cfRule>
    <cfRule type="cellIs" dxfId="11" priority="51" operator="between">
      <formula>0.5</formula>
      <formula>0.7</formula>
    </cfRule>
    <cfRule type="cellIs" dxfId="10" priority="52" operator="between">
      <formula>0</formula>
      <formula>0.5</formula>
    </cfRule>
  </conditionalFormatting>
  <conditionalFormatting sqref="F3:AO18 F20:AO20 F22:AO30 F32:AO34 F36:AO38">
    <cfRule type="colorScale" priority="5">
      <colorScale>
        <cfvo type="num" val="0"/>
        <cfvo type="num" val="1"/>
        <color rgb="FFFF0000"/>
        <color rgb="FF00B050"/>
      </colorScale>
    </cfRule>
  </conditionalFormatting>
  <conditionalFormatting sqref="F19:AO19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1:AO21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31:AO31">
    <cfRule type="colorScale" priority="2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35:AO35">
    <cfRule type="colorScale" priority="1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4">
    <cfRule type="cellIs" dxfId="9" priority="41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277-7E65-4D81-81DB-2BCED8537425}">
  <dimension ref="A2:BQ29"/>
  <sheetViews>
    <sheetView zoomScale="60" zoomScaleNormal="60" workbookViewId="0">
      <selection activeCell="F3" sqref="F3:F27"/>
    </sheetView>
  </sheetViews>
  <sheetFormatPr defaultRowHeight="14.4" x14ac:dyDescent="0.3"/>
  <cols>
    <col min="2" max="2" width="48.44140625" customWidth="1"/>
    <col min="3" max="3" width="3.6640625" style="5" customWidth="1"/>
    <col min="4" max="4" width="6.33203125" customWidth="1"/>
    <col min="5" max="5" width="6.2187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39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40</v>
      </c>
      <c r="C4" s="6">
        <v>1</v>
      </c>
      <c r="D4" s="2">
        <f>E4/E2</f>
        <v>0</v>
      </c>
      <c r="E4" s="1">
        <f t="shared" ref="E4:E18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41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42</v>
      </c>
      <c r="C6" s="6">
        <v>2</v>
      </c>
      <c r="D6" s="2">
        <f>E6/E2</f>
        <v>0</v>
      </c>
      <c r="E6" s="1">
        <f>COUNTIF(F6:BQ6,"1")/2+COUNTIF(F6:BQ6,"2")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43</v>
      </c>
      <c r="C7" s="6">
        <v>1</v>
      </c>
      <c r="D7" s="2">
        <f>E7/E2</f>
        <v>0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44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45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46</v>
      </c>
      <c r="C10" s="6">
        <v>1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47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48</v>
      </c>
      <c r="C12" s="6">
        <v>2</v>
      </c>
      <c r="D12" s="2">
        <f>E12/E2</f>
        <v>0</v>
      </c>
      <c r="E12" s="1">
        <f>COUNTIF(F12:BQ12,"1")/2+COUNTIF(F12:BQ12,"2")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49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50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51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52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53</v>
      </c>
      <c r="C17" s="6">
        <v>2</v>
      </c>
      <c r="D17" s="2">
        <f>E17/E2</f>
        <v>0</v>
      </c>
      <c r="E17" s="1">
        <f>COUNTIF(F17:BQ17,"1")/2+COUNTIF(F17:BQ17,"2")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54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55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56</v>
      </c>
      <c r="C20" s="6">
        <v>2</v>
      </c>
      <c r="D20" s="2">
        <f>E20/E2</f>
        <v>0</v>
      </c>
      <c r="E20" s="1">
        <f>COUNTIF(F20:BQ20,"1")/2+COUNTIF(F20:BQ20,"2")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57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58</v>
      </c>
      <c r="C22" s="6">
        <v>2</v>
      </c>
      <c r="D22" s="2">
        <f>E22/E2</f>
        <v>0</v>
      </c>
      <c r="E22" s="1">
        <f t="shared" ref="E22:E27" si="1"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59</v>
      </c>
      <c r="C23" s="6">
        <v>2</v>
      </c>
      <c r="D23" s="2">
        <f>E23/E2</f>
        <v>0</v>
      </c>
      <c r="E23" s="1">
        <f t="shared" si="1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60</v>
      </c>
      <c r="C24" s="6">
        <v>2</v>
      </c>
      <c r="D24" s="2">
        <f>E24/E2</f>
        <v>0</v>
      </c>
      <c r="E24" s="1">
        <f t="shared" si="1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61</v>
      </c>
      <c r="C25" s="6">
        <v>2</v>
      </c>
      <c r="D25" s="2">
        <f>E25/E2</f>
        <v>0</v>
      </c>
      <c r="E25" s="1">
        <f t="shared" si="1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62</v>
      </c>
      <c r="C26" s="6">
        <v>2</v>
      </c>
      <c r="D26" s="2">
        <f>E26/E2</f>
        <v>0</v>
      </c>
      <c r="E26" s="1">
        <f t="shared" si="1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25</v>
      </c>
      <c r="B27" s="6" t="s">
        <v>63</v>
      </c>
      <c r="C27" s="6">
        <v>2</v>
      </c>
      <c r="D27" s="2">
        <f>E27/E2</f>
        <v>0</v>
      </c>
      <c r="E27" s="1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E28" s="4">
        <f>COUNTIF(F39:BQ39,"1")+COUNTIF(F39:BQ39,"2")</f>
        <v>0</v>
      </c>
      <c r="F28">
        <f t="shared" ref="F28:AO28" si="2">SUM(F3:F27)</f>
        <v>0</v>
      </c>
      <c r="G28" s="4">
        <f t="shared" si="2"/>
        <v>0</v>
      </c>
      <c r="H28">
        <f t="shared" si="2"/>
        <v>0</v>
      </c>
      <c r="I28">
        <f t="shared" si="2"/>
        <v>0</v>
      </c>
      <c r="J28">
        <f t="shared" si="2"/>
        <v>0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0</v>
      </c>
      <c r="O28">
        <f t="shared" si="2"/>
        <v>0</v>
      </c>
      <c r="P28">
        <f t="shared" si="2"/>
        <v>0</v>
      </c>
      <c r="Q28">
        <f t="shared" si="2"/>
        <v>0</v>
      </c>
      <c r="R28">
        <f t="shared" si="2"/>
        <v>0</v>
      </c>
      <c r="S28">
        <f t="shared" si="2"/>
        <v>0</v>
      </c>
      <c r="T28">
        <f t="shared" si="2"/>
        <v>0</v>
      </c>
      <c r="U28">
        <f t="shared" si="2"/>
        <v>0</v>
      </c>
      <c r="V28">
        <f t="shared" si="2"/>
        <v>0</v>
      </c>
      <c r="W28">
        <f t="shared" si="2"/>
        <v>0</v>
      </c>
      <c r="X28">
        <f t="shared" si="2"/>
        <v>0</v>
      </c>
      <c r="Y28">
        <f t="shared" si="2"/>
        <v>0</v>
      </c>
      <c r="Z28">
        <f t="shared" si="2"/>
        <v>0</v>
      </c>
      <c r="AA28">
        <f t="shared" si="2"/>
        <v>0</v>
      </c>
      <c r="AB28">
        <f t="shared" si="2"/>
        <v>0</v>
      </c>
      <c r="AC28">
        <f t="shared" si="2"/>
        <v>0</v>
      </c>
      <c r="AD28">
        <f t="shared" si="2"/>
        <v>0</v>
      </c>
      <c r="AE28">
        <f t="shared" si="2"/>
        <v>0</v>
      </c>
      <c r="AF28">
        <f t="shared" si="2"/>
        <v>0</v>
      </c>
      <c r="AG28">
        <f t="shared" si="2"/>
        <v>0</v>
      </c>
      <c r="AH28">
        <f t="shared" si="2"/>
        <v>0</v>
      </c>
      <c r="AI28">
        <f t="shared" si="2"/>
        <v>0</v>
      </c>
      <c r="AJ28">
        <f t="shared" si="2"/>
        <v>0</v>
      </c>
      <c r="AK28">
        <f t="shared" si="2"/>
        <v>0</v>
      </c>
      <c r="AL28">
        <f t="shared" si="2"/>
        <v>0</v>
      </c>
      <c r="AM28">
        <f t="shared" si="2"/>
        <v>0</v>
      </c>
      <c r="AN28">
        <f t="shared" si="2"/>
        <v>0</v>
      </c>
      <c r="AO28">
        <f t="shared" si="2"/>
        <v>0</v>
      </c>
    </row>
    <row r="29" spans="1:41" x14ac:dyDescent="0.3">
      <c r="E29" s="4">
        <f>COUNTIF(F40:BQ40,"1")+COUNTIF(F40:BQ40,"2")</f>
        <v>0</v>
      </c>
      <c r="G29" s="4"/>
    </row>
  </sheetData>
  <conditionalFormatting sqref="D3:D27">
    <cfRule type="cellIs" dxfId="8" priority="13" operator="between">
      <formula>0.7</formula>
      <formula>1</formula>
    </cfRule>
    <cfRule type="cellIs" dxfId="7" priority="14" operator="between">
      <formula>0.5</formula>
      <formula>0.7</formula>
    </cfRule>
    <cfRule type="cellIs" dxfId="6" priority="15" operator="between">
      <formula>0</formula>
      <formula>0.5</formula>
    </cfRule>
  </conditionalFormatting>
  <conditionalFormatting sqref="F3:AO5 F7:AO11 F13:AO16 F18:AO19 F21:AO21">
    <cfRule type="colorScale" priority="6">
      <colorScale>
        <cfvo type="num" val="0"/>
        <cfvo type="num" val="1"/>
        <color rgb="FFFF0000"/>
        <color rgb="FF00B050"/>
      </colorScale>
    </cfRule>
  </conditionalFormatting>
  <conditionalFormatting sqref="F6:AO6">
    <cfRule type="colorScale" priority="5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2:AO12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7:AO17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0:AO20">
    <cfRule type="colorScale" priority="2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2:AO27">
    <cfRule type="colorScale" priority="1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4">
    <cfRule type="cellIs" dxfId="5" priority="12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1CEC-43FA-43C7-95D6-44B3FDAFDE5D}">
  <dimension ref="A2:BQ25"/>
  <sheetViews>
    <sheetView zoomScale="60" zoomScaleNormal="60" workbookViewId="0">
      <selection activeCell="L34" sqref="L34"/>
    </sheetView>
  </sheetViews>
  <sheetFormatPr defaultRowHeight="14.4" x14ac:dyDescent="0.3"/>
  <cols>
    <col min="2" max="2" width="48.44140625" customWidth="1"/>
    <col min="3" max="3" width="3.6640625" style="5" customWidth="1"/>
    <col min="4" max="4" width="6.33203125" customWidth="1"/>
    <col min="5" max="5" width="7.2187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64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65</v>
      </c>
      <c r="C4" s="6">
        <v>1</v>
      </c>
      <c r="D4" s="2">
        <f>E4/E2</f>
        <v>0</v>
      </c>
      <c r="E4" s="1">
        <f t="shared" ref="E4:E16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66</v>
      </c>
      <c r="C5" s="6">
        <v>2</v>
      </c>
      <c r="D5" s="2">
        <f>E5/E2</f>
        <v>0</v>
      </c>
      <c r="E5" s="1">
        <f t="shared" ref="E5:E10" si="1">COUNTIF(F5:BQ5,"1")/2+COUNTIF(F5:BQ5,"2")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67</v>
      </c>
      <c r="C6" s="6">
        <v>2</v>
      </c>
      <c r="D6" s="2">
        <f>E6/E2</f>
        <v>0</v>
      </c>
      <c r="E6" s="1">
        <f t="shared" si="1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68</v>
      </c>
      <c r="C7" s="6">
        <v>2</v>
      </c>
      <c r="D7" s="2">
        <f>E7/E2</f>
        <v>0</v>
      </c>
      <c r="E7" s="1">
        <f t="shared" si="1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69</v>
      </c>
      <c r="C8" s="6">
        <v>2</v>
      </c>
      <c r="D8" s="2">
        <f>E8/E2</f>
        <v>0</v>
      </c>
      <c r="E8" s="1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70</v>
      </c>
      <c r="C9" s="6">
        <v>2</v>
      </c>
      <c r="D9" s="2">
        <f>E9/E2</f>
        <v>0</v>
      </c>
      <c r="E9" s="1">
        <f t="shared" si="1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71</v>
      </c>
      <c r="C10" s="6">
        <v>2</v>
      </c>
      <c r="D10" s="2">
        <f>E10/E2</f>
        <v>0</v>
      </c>
      <c r="E10" s="1">
        <f t="shared" si="1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72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73</v>
      </c>
      <c r="C12" s="6">
        <v>2</v>
      </c>
      <c r="D12" s="2">
        <f>E12/E2</f>
        <v>0</v>
      </c>
      <c r="E12" s="1">
        <f>COUNTIF(F12:BQ12,"1")/2+COUNTIF(F12:BQ12,"2")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74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75</v>
      </c>
      <c r="C14" s="6">
        <v>2</v>
      </c>
      <c r="D14" s="2">
        <f>E14/E2</f>
        <v>0</v>
      </c>
      <c r="E14" s="1">
        <f>COUNTIF(F14:BQ14,"1")/2+COUNTIF(F14:BQ14,"2")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76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77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78</v>
      </c>
      <c r="C17" s="6">
        <v>2</v>
      </c>
      <c r="D17" s="2">
        <f>E17/E2</f>
        <v>0</v>
      </c>
      <c r="E17" s="1">
        <f>COUNTIF(F17:BQ17,"1")/2+COUNTIF(F17:BQ17,"2")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79</v>
      </c>
      <c r="C18" s="6">
        <v>2</v>
      </c>
      <c r="D18" s="2">
        <f>E18/E2</f>
        <v>0</v>
      </c>
      <c r="E18" s="1">
        <f>COUNTIF(F18:BQ18,"1")/2+COUNTIF(F18:BQ18,"2")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80</v>
      </c>
      <c r="C19" s="6">
        <v>2</v>
      </c>
      <c r="D19" s="2">
        <f>E19/E2</f>
        <v>0</v>
      </c>
      <c r="E19" s="1">
        <f>COUNTIF(F19:BQ19,"1")/2+COUNTIF(F19:BQ19,"2")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81</v>
      </c>
      <c r="C20" s="6">
        <v>2</v>
      </c>
      <c r="D20" s="2">
        <f>E20/E2</f>
        <v>0</v>
      </c>
      <c r="E20" s="1">
        <f>COUNTIF(F20:BQ20,"1")/2+COUNTIF(F20:BQ20,"2")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82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83</v>
      </c>
      <c r="C22" s="6">
        <v>3</v>
      </c>
      <c r="D22" s="2">
        <f>E22/E2</f>
        <v>0</v>
      </c>
      <c r="E22" s="1">
        <f>COUNTIF(F22:BQ22,"1")/3+COUNTIF(F22:BQ22,"2")/3*2+COUNTIF(F22:BQ22,"3")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84</v>
      </c>
      <c r="C23" s="6">
        <v>1</v>
      </c>
      <c r="D23" s="2">
        <f>E23/E2</f>
        <v>0</v>
      </c>
      <c r="E23" s="1">
        <f>COUNTIF(F23:BQ23,"1")/2+COUNTIF(F23:BQ23,"2")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E24" s="4">
        <f>COUNTIF(F35:BQ35,"1")+COUNTIF(F35:BQ35,"2")</f>
        <v>0</v>
      </c>
      <c r="F24">
        <f t="shared" ref="F24:AO24" si="2">SUM(F3:F23)</f>
        <v>0</v>
      </c>
      <c r="G24" s="4">
        <f t="shared" si="2"/>
        <v>0</v>
      </c>
      <c r="H24">
        <f t="shared" si="2"/>
        <v>0</v>
      </c>
      <c r="I24">
        <f t="shared" si="2"/>
        <v>0</v>
      </c>
      <c r="J24">
        <f t="shared" si="2"/>
        <v>0</v>
      </c>
      <c r="K24">
        <f t="shared" si="2"/>
        <v>0</v>
      </c>
      <c r="L24">
        <f t="shared" si="2"/>
        <v>0</v>
      </c>
      <c r="M24">
        <f t="shared" si="2"/>
        <v>0</v>
      </c>
      <c r="N24">
        <f t="shared" si="2"/>
        <v>0</v>
      </c>
      <c r="O24">
        <f t="shared" si="2"/>
        <v>0</v>
      </c>
      <c r="P24">
        <f t="shared" si="2"/>
        <v>0</v>
      </c>
      <c r="Q24">
        <f t="shared" si="2"/>
        <v>0</v>
      </c>
      <c r="R24">
        <f t="shared" si="2"/>
        <v>0</v>
      </c>
      <c r="S24">
        <f t="shared" si="2"/>
        <v>0</v>
      </c>
      <c r="T24">
        <f t="shared" si="2"/>
        <v>0</v>
      </c>
      <c r="U24">
        <f t="shared" si="2"/>
        <v>0</v>
      </c>
      <c r="V24">
        <f t="shared" si="2"/>
        <v>0</v>
      </c>
      <c r="W24">
        <f t="shared" si="2"/>
        <v>0</v>
      </c>
      <c r="X24">
        <f t="shared" si="2"/>
        <v>0</v>
      </c>
      <c r="Y24">
        <f t="shared" si="2"/>
        <v>0</v>
      </c>
      <c r="Z24">
        <f t="shared" si="2"/>
        <v>0</v>
      </c>
      <c r="AA24">
        <f t="shared" si="2"/>
        <v>0</v>
      </c>
      <c r="AB24">
        <f t="shared" si="2"/>
        <v>0</v>
      </c>
      <c r="AC24">
        <f t="shared" si="2"/>
        <v>0</v>
      </c>
      <c r="AD24">
        <f t="shared" si="2"/>
        <v>0</v>
      </c>
      <c r="AE24">
        <f t="shared" si="2"/>
        <v>0</v>
      </c>
      <c r="AF24">
        <f t="shared" si="2"/>
        <v>0</v>
      </c>
      <c r="AG24">
        <f t="shared" si="2"/>
        <v>0</v>
      </c>
      <c r="AH24">
        <f t="shared" si="2"/>
        <v>0</v>
      </c>
      <c r="AI24">
        <f t="shared" si="2"/>
        <v>0</v>
      </c>
      <c r="AJ24">
        <f t="shared" si="2"/>
        <v>0</v>
      </c>
      <c r="AK24">
        <f t="shared" si="2"/>
        <v>0</v>
      </c>
      <c r="AL24">
        <f t="shared" si="2"/>
        <v>0</v>
      </c>
      <c r="AM24">
        <f t="shared" si="2"/>
        <v>0</v>
      </c>
      <c r="AN24">
        <f t="shared" si="2"/>
        <v>0</v>
      </c>
      <c r="AO24">
        <f t="shared" si="2"/>
        <v>0</v>
      </c>
    </row>
    <row r="25" spans="1:41" x14ac:dyDescent="0.3">
      <c r="E25" s="4">
        <f>COUNTIF(F36:BQ36,"1")+COUNTIF(F36:BQ36,"2")</f>
        <v>0</v>
      </c>
      <c r="G25" s="4"/>
    </row>
  </sheetData>
  <conditionalFormatting sqref="D3:D23">
    <cfRule type="cellIs" dxfId="4" priority="15" operator="between">
      <formula>0.7</formula>
      <formula>1</formula>
    </cfRule>
    <cfRule type="cellIs" dxfId="3" priority="16" operator="between">
      <formula>0.5</formula>
      <formula>0.7</formula>
    </cfRule>
    <cfRule type="cellIs" dxfId="2" priority="17" operator="between">
      <formula>0</formula>
      <formula>0.5</formula>
    </cfRule>
  </conditionalFormatting>
  <conditionalFormatting sqref="F3:AO4 F11:AO11 F13:AO13 F15:AO16 F21:AO21 F23:AO23">
    <cfRule type="colorScale" priority="7">
      <colorScale>
        <cfvo type="num" val="0"/>
        <cfvo type="num" val="1"/>
        <color rgb="FFFF0000"/>
        <color rgb="FF00B050"/>
      </colorScale>
    </cfRule>
  </conditionalFormatting>
  <conditionalFormatting sqref="F5:AO10">
    <cfRule type="colorScale" priority="6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2:AO12">
    <cfRule type="colorScale" priority="5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4:AO14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7:AO20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2:AO22">
    <cfRule type="cellIs" dxfId="1" priority="1" operator="equal">
      <formula>3</formula>
    </cfRule>
    <cfRule type="colorScale" priority="2">
      <colorScale>
        <cfvo type="num" val="0"/>
        <cfvo type="num" val="1"/>
        <cfvo type="num" val="2"/>
        <color rgb="FFFF0000"/>
        <color rgb="FFFFC000"/>
        <color rgb="FFFFFF00"/>
      </colorScale>
    </cfRule>
  </conditionalFormatting>
  <conditionalFormatting sqref="BR30">
    <cfRule type="cellIs" dxfId="0" priority="14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5EE7-2AB7-4CF2-A79C-1F811367B526}">
  <dimension ref="D1:AS115"/>
  <sheetViews>
    <sheetView topLeftCell="C1" zoomScale="81" zoomScaleNormal="81" workbookViewId="0">
      <selection activeCell="K30" sqref="J30:K30"/>
    </sheetView>
  </sheetViews>
  <sheetFormatPr defaultRowHeight="14.4" x14ac:dyDescent="0.3"/>
  <cols>
    <col min="3" max="3" width="7.88671875" customWidth="1"/>
    <col min="4" max="4" width="8.88671875" hidden="1" customWidth="1"/>
    <col min="5" max="5" width="22.5546875" customWidth="1"/>
    <col min="6" max="6" width="4.5546875" customWidth="1"/>
    <col min="7" max="9" width="4.88671875" customWidth="1"/>
    <col min="10" max="10" width="5.109375" customWidth="1"/>
    <col min="11" max="12" width="5.33203125" customWidth="1"/>
    <col min="13" max="13" width="5.109375" customWidth="1"/>
    <col min="14" max="14" width="4.88671875" customWidth="1"/>
    <col min="15" max="15" width="5.109375" customWidth="1"/>
    <col min="16" max="16" width="4.109375" customWidth="1"/>
    <col min="17" max="17" width="4.88671875" customWidth="1"/>
    <col min="18" max="18" width="5.109375" customWidth="1"/>
    <col min="19" max="19" width="4.88671875" customWidth="1"/>
    <col min="20" max="20" width="5.109375" customWidth="1"/>
    <col min="21" max="21" width="4.88671875" customWidth="1"/>
    <col min="22" max="23" width="5.33203125" customWidth="1"/>
    <col min="24" max="25" width="5.5546875" customWidth="1"/>
    <col min="26" max="26" width="5.33203125" customWidth="1"/>
    <col min="27" max="27" width="4.44140625" customWidth="1"/>
    <col min="28" max="28" width="5.109375" customWidth="1"/>
    <col min="29" max="29" width="4.88671875" customWidth="1"/>
    <col min="30" max="30" width="5.5546875" customWidth="1"/>
    <col min="31" max="31" width="4.88671875" customWidth="1"/>
    <col min="32" max="32" width="4.6640625" customWidth="1"/>
    <col min="33" max="33" width="5.109375" customWidth="1"/>
    <col min="34" max="34" width="4.6640625" customWidth="1"/>
    <col min="35" max="35" width="4.88671875" customWidth="1"/>
    <col min="36" max="36" width="5.33203125" customWidth="1"/>
    <col min="37" max="37" width="5.5546875" customWidth="1"/>
    <col min="38" max="39" width="4.88671875" customWidth="1"/>
    <col min="40" max="41" width="5.5546875" customWidth="1"/>
    <col min="44" max="44" width="10" customWidth="1"/>
    <col min="45" max="45" width="11.88671875" customWidth="1"/>
  </cols>
  <sheetData>
    <row r="1" spans="5:45" ht="63" customHeight="1" x14ac:dyDescent="0.3"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5:45" x14ac:dyDescent="0.3">
      <c r="E2" t="s">
        <v>87</v>
      </c>
      <c r="F2">
        <f>'Paper 1 (Arithmetic)'!$F39</f>
        <v>0</v>
      </c>
      <c r="G2">
        <f>'Paper 1 (Arithmetic)'!$G39</f>
        <v>0</v>
      </c>
      <c r="H2">
        <f>'Paper 1 (Arithmetic)'!$H39</f>
        <v>0</v>
      </c>
      <c r="I2">
        <f>'Paper 1 (Arithmetic)'!$I39</f>
        <v>0</v>
      </c>
      <c r="J2">
        <f>'Paper 1 (Arithmetic)'!$J39</f>
        <v>0</v>
      </c>
      <c r="K2">
        <f>'Paper 1 (Arithmetic)'!$K39</f>
        <v>0</v>
      </c>
      <c r="L2">
        <f>'Paper 1 (Arithmetic)'!$L39</f>
        <v>0</v>
      </c>
      <c r="M2">
        <f>'Paper 1 (Arithmetic)'!$M39</f>
        <v>0</v>
      </c>
      <c r="N2">
        <f>'Paper 1 (Arithmetic)'!$N39</f>
        <v>0</v>
      </c>
      <c r="O2">
        <f>'Paper 1 (Arithmetic)'!$O39</f>
        <v>0</v>
      </c>
      <c r="P2">
        <f>'Paper 1 (Arithmetic)'!$P39</f>
        <v>0</v>
      </c>
      <c r="Q2">
        <f>'Paper 1 (Arithmetic)'!$Q39</f>
        <v>0</v>
      </c>
      <c r="R2">
        <f>'Paper 1 (Arithmetic)'!$R39</f>
        <v>0</v>
      </c>
      <c r="S2">
        <f>'Paper 1 (Arithmetic)'!$S39</f>
        <v>0</v>
      </c>
      <c r="T2">
        <f>'Paper 1 (Arithmetic)'!$T39</f>
        <v>0</v>
      </c>
      <c r="U2">
        <f>'Paper 1 (Arithmetic)'!$U39</f>
        <v>0</v>
      </c>
      <c r="V2">
        <f>'Paper 1 (Arithmetic)'!$V39</f>
        <v>0</v>
      </c>
      <c r="W2">
        <f>'Paper 1 (Arithmetic)'!$W39</f>
        <v>0</v>
      </c>
      <c r="X2">
        <f>'Paper 1 (Arithmetic)'!$X39</f>
        <v>0</v>
      </c>
      <c r="Y2">
        <f>'Paper 1 (Arithmetic)'!$Y39</f>
        <v>0</v>
      </c>
      <c r="Z2">
        <f>'Paper 1 (Arithmetic)'!$Z39</f>
        <v>0</v>
      </c>
      <c r="AA2">
        <f>'Paper 1 (Arithmetic)'!$AA39</f>
        <v>0</v>
      </c>
      <c r="AB2">
        <f>'Paper 1 (Arithmetic)'!$AB39</f>
        <v>0</v>
      </c>
      <c r="AC2">
        <f>'Paper 1 (Arithmetic)'!$AC39</f>
        <v>0</v>
      </c>
      <c r="AD2">
        <f>'Paper 1 (Arithmetic)'!$AD39</f>
        <v>0</v>
      </c>
      <c r="AE2">
        <f>'Paper 1 (Arithmetic)'!$AE39</f>
        <v>0</v>
      </c>
      <c r="AF2">
        <f>'Paper 1 (Arithmetic)'!$AF39</f>
        <v>0</v>
      </c>
      <c r="AG2">
        <f>'Paper 1 (Arithmetic)'!$AG39</f>
        <v>0</v>
      </c>
      <c r="AH2">
        <f>'Paper 1 (Arithmetic)'!$AH39</f>
        <v>0</v>
      </c>
      <c r="AI2">
        <f>'Paper 1 (Arithmetic)'!$AI39</f>
        <v>0</v>
      </c>
      <c r="AJ2">
        <f>'Paper 1 (Arithmetic)'!$AJ39</f>
        <v>0</v>
      </c>
      <c r="AK2">
        <f>'Paper 1 (Arithmetic)'!$AK39</f>
        <v>0</v>
      </c>
      <c r="AL2">
        <f>'Paper 1 (Arithmetic)'!$AL39</f>
        <v>0</v>
      </c>
      <c r="AM2">
        <f>'Paper 1 (Arithmetic)'!$AM39</f>
        <v>0</v>
      </c>
      <c r="AN2">
        <f>'Paper 1 (Arithmetic)'!$AN39</f>
        <v>0</v>
      </c>
      <c r="AO2">
        <f>'Paper 1 (Arithmetic)'!$AO39</f>
        <v>0</v>
      </c>
    </row>
    <row r="3" spans="5:45" x14ac:dyDescent="0.3">
      <c r="E3" t="s">
        <v>88</v>
      </c>
      <c r="F3">
        <f>'Paper 2 (Reasoning)'!$F28</f>
        <v>0</v>
      </c>
      <c r="G3">
        <f>'Paper 2 (Reasoning)'!$G28</f>
        <v>0</v>
      </c>
      <c r="H3">
        <f>'Paper 2 (Reasoning)'!$H28</f>
        <v>0</v>
      </c>
      <c r="I3">
        <f>'Paper 2 (Reasoning)'!$I28</f>
        <v>0</v>
      </c>
      <c r="J3">
        <f>'Paper 2 (Reasoning)'!$J28</f>
        <v>0</v>
      </c>
      <c r="K3">
        <f>'Paper 2 (Reasoning)'!$K28</f>
        <v>0</v>
      </c>
      <c r="L3">
        <f>'Paper 2 (Reasoning)'!$L28</f>
        <v>0</v>
      </c>
      <c r="M3">
        <f>'Paper 2 (Reasoning)'!$M28</f>
        <v>0</v>
      </c>
      <c r="N3">
        <f>'Paper 2 (Reasoning)'!$N28</f>
        <v>0</v>
      </c>
      <c r="O3">
        <f>'Paper 2 (Reasoning)'!$O28</f>
        <v>0</v>
      </c>
      <c r="P3">
        <f>'Paper 2 (Reasoning)'!$P28</f>
        <v>0</v>
      </c>
      <c r="Q3">
        <f>'Paper 2 (Reasoning)'!$Q28</f>
        <v>0</v>
      </c>
      <c r="R3">
        <f>'Paper 2 (Reasoning)'!$R28</f>
        <v>0</v>
      </c>
      <c r="S3">
        <f>'Paper 2 (Reasoning)'!$S28</f>
        <v>0</v>
      </c>
      <c r="T3">
        <f>'Paper 2 (Reasoning)'!$T28</f>
        <v>0</v>
      </c>
      <c r="U3">
        <f>'Paper 2 (Reasoning)'!$U28</f>
        <v>0</v>
      </c>
      <c r="V3">
        <f>'Paper 2 (Reasoning)'!$V28</f>
        <v>0</v>
      </c>
      <c r="W3">
        <f>'Paper 2 (Reasoning)'!$W28</f>
        <v>0</v>
      </c>
      <c r="X3">
        <f>'Paper 2 (Reasoning)'!$FX28</f>
        <v>0</v>
      </c>
      <c r="Y3">
        <f>'Paper 2 (Reasoning)'!$Y28</f>
        <v>0</v>
      </c>
      <c r="Z3">
        <f>'Paper 2 (Reasoning)'!$Z28</f>
        <v>0</v>
      </c>
      <c r="AA3">
        <f>'Paper 2 (Reasoning)'!$AA28</f>
        <v>0</v>
      </c>
      <c r="AB3">
        <f>'Paper 2 (Reasoning)'!$AB28</f>
        <v>0</v>
      </c>
      <c r="AC3">
        <f>'Paper 2 (Reasoning)'!$AC28</f>
        <v>0</v>
      </c>
      <c r="AD3">
        <f>'Paper 2 (Reasoning)'!$AD28</f>
        <v>0</v>
      </c>
      <c r="AE3">
        <f>'Paper 2 (Reasoning)'!$AE28</f>
        <v>0</v>
      </c>
      <c r="AF3">
        <f>'Paper 2 (Reasoning)'!$AF28</f>
        <v>0</v>
      </c>
      <c r="AG3">
        <f>'Paper 2 (Reasoning)'!$AG28</f>
        <v>0</v>
      </c>
      <c r="AH3">
        <f>'Paper 2 (Reasoning)'!$AH28</f>
        <v>0</v>
      </c>
      <c r="AI3">
        <f>'Paper 2 (Reasoning)'!$AI28</f>
        <v>0</v>
      </c>
      <c r="AJ3">
        <f>'Paper 2 (Reasoning)'!$AJ28</f>
        <v>0</v>
      </c>
      <c r="AK3">
        <f>'Paper 2 (Reasoning)'!$AK28</f>
        <v>0</v>
      </c>
      <c r="AL3">
        <f>'Paper 2 (Reasoning)'!$AL28</f>
        <v>0</v>
      </c>
      <c r="AM3">
        <f>'Paper 2 (Reasoning)'!$AM28</f>
        <v>0</v>
      </c>
      <c r="AN3">
        <f>'Paper 2 (Reasoning)'!$AN28</f>
        <v>0</v>
      </c>
      <c r="AO3">
        <f>'Paper 2 (Reasoning)'!$AO28</f>
        <v>0</v>
      </c>
    </row>
    <row r="4" spans="5:45" x14ac:dyDescent="0.3">
      <c r="E4" t="s">
        <v>89</v>
      </c>
      <c r="F4">
        <f>'Paper 3 (Reasoning)'!$F24</f>
        <v>0</v>
      </c>
      <c r="G4">
        <f>'Paper 3 (Reasoning)'!$G24</f>
        <v>0</v>
      </c>
      <c r="H4">
        <f>'Paper 3 (Reasoning)'!$H24</f>
        <v>0</v>
      </c>
      <c r="I4">
        <f>'Paper 3 (Reasoning)'!$I24</f>
        <v>0</v>
      </c>
      <c r="J4">
        <f>'Paper 3 (Reasoning)'!$J24</f>
        <v>0</v>
      </c>
      <c r="K4">
        <f>'Paper 3 (Reasoning)'!$K24</f>
        <v>0</v>
      </c>
      <c r="L4">
        <f>'Paper 3 (Reasoning)'!$L24</f>
        <v>0</v>
      </c>
      <c r="M4">
        <f>'Paper 3 (Reasoning)'!$M24</f>
        <v>0</v>
      </c>
      <c r="N4">
        <f>'Paper 3 (Reasoning)'!$N24</f>
        <v>0</v>
      </c>
      <c r="O4">
        <f>'Paper 3 (Reasoning)'!$O24</f>
        <v>0</v>
      </c>
      <c r="P4">
        <f>'Paper 3 (Reasoning)'!$P24</f>
        <v>0</v>
      </c>
      <c r="Q4">
        <f>'Paper 3 (Reasoning)'!$Q24</f>
        <v>0</v>
      </c>
      <c r="R4">
        <f>'Paper 3 (Reasoning)'!$R24</f>
        <v>0</v>
      </c>
      <c r="S4">
        <f>'Paper 3 (Reasoning)'!$S24</f>
        <v>0</v>
      </c>
      <c r="T4">
        <f>'Paper 3 (Reasoning)'!$T24</f>
        <v>0</v>
      </c>
      <c r="U4">
        <f>'Paper 3 (Reasoning)'!$U24</f>
        <v>0</v>
      </c>
      <c r="V4">
        <f>'Paper 3 (Reasoning)'!$V24</f>
        <v>0</v>
      </c>
      <c r="W4">
        <f>'Paper 3 (Reasoning)'!$W24</f>
        <v>0</v>
      </c>
      <c r="X4">
        <f>'Paper 3 (Reasoning)'!$X24</f>
        <v>0</v>
      </c>
      <c r="Y4">
        <f>'Paper 3 (Reasoning)'!$Y24</f>
        <v>0</v>
      </c>
      <c r="Z4">
        <f>'Paper 3 (Reasoning)'!$Z24</f>
        <v>0</v>
      </c>
      <c r="AA4">
        <f>'Paper 3 (Reasoning)'!$AA24</f>
        <v>0</v>
      </c>
      <c r="AB4">
        <f>'Paper 3 (Reasoning)'!$AB24</f>
        <v>0</v>
      </c>
      <c r="AC4">
        <f>'Paper 3 (Reasoning)'!$AC4</f>
        <v>0</v>
      </c>
      <c r="AD4">
        <f>'Paper 3 (Reasoning)'!$AD24</f>
        <v>0</v>
      </c>
      <c r="AE4">
        <f>'Paper 3 (Reasoning)'!$AE24</f>
        <v>0</v>
      </c>
      <c r="AF4">
        <f>'Paper 3 (Reasoning)'!$AF24</f>
        <v>0</v>
      </c>
      <c r="AG4">
        <f>'Paper 3 (Reasoning)'!$AG24</f>
        <v>0</v>
      </c>
      <c r="AH4">
        <f>'Paper 3 (Reasoning)'!$AH24</f>
        <v>0</v>
      </c>
      <c r="AI4">
        <f>'Paper 3 (Reasoning)'!$AI24</f>
        <v>0</v>
      </c>
      <c r="AJ4">
        <f>'Paper 3 (Reasoning)'!$AJ24</f>
        <v>0</v>
      </c>
      <c r="AK4">
        <f>'Paper 3 (Reasoning)'!$AK24</f>
        <v>0</v>
      </c>
      <c r="AL4">
        <f>'Paper 3 (Reasoning)'!$AL24</f>
        <v>0</v>
      </c>
      <c r="AM4">
        <f>'Paper 3 (Reasoning)'!$AM24</f>
        <v>0</v>
      </c>
      <c r="AN4">
        <f>'Paper 3 (Reasoning)'!$AN24</f>
        <v>0</v>
      </c>
      <c r="AO4">
        <f>'Paper 3 (Reasoning)'!$AO24</f>
        <v>0</v>
      </c>
      <c r="AR4" s="7" t="s">
        <v>90</v>
      </c>
      <c r="AS4" s="7" t="s">
        <v>91</v>
      </c>
    </row>
    <row r="5" spans="5:45" x14ac:dyDescent="0.3">
      <c r="E5" t="s">
        <v>86</v>
      </c>
      <c r="F5">
        <f t="shared" ref="F5:AO5" si="0">SUM(F2:F4)</f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R5" s="1">
        <v>0</v>
      </c>
      <c r="AS5" s="1" t="s">
        <v>85</v>
      </c>
    </row>
    <row r="6" spans="5:45" x14ac:dyDescent="0.3">
      <c r="E6" t="s">
        <v>91</v>
      </c>
      <c r="F6" t="str">
        <f ca="1">LOOKUP(F5,$AR$5:$AR$116,$AS$5:$AS$115)</f>
        <v>n</v>
      </c>
      <c r="G6" t="str">
        <f ca="1">LOOKUP(G5,$AR$5:$AR$116,$AS$5:$AS$115)</f>
        <v>n</v>
      </c>
      <c r="H6" t="str">
        <f ca="1">LOOKUP(H5,$AR$5:$AR$116,$AS$5:$AS$115)</f>
        <v>n</v>
      </c>
      <c r="I6" t="str">
        <f t="shared" ref="I6:AO6" ca="1" si="1">LOOKUP(I5,$AR$5:$AR$116,$AS$5:$AS$115)</f>
        <v>n</v>
      </c>
      <c r="J6" t="str">
        <f t="shared" ca="1" si="1"/>
        <v>n</v>
      </c>
      <c r="K6" t="str">
        <f t="shared" ca="1" si="1"/>
        <v>n</v>
      </c>
      <c r="L6" t="str">
        <f t="shared" ca="1" si="1"/>
        <v>n</v>
      </c>
      <c r="M6" t="str">
        <f t="shared" ca="1" si="1"/>
        <v>n</v>
      </c>
      <c r="N6" t="str">
        <f t="shared" ca="1" si="1"/>
        <v>n</v>
      </c>
      <c r="O6" t="str">
        <f t="shared" ca="1" si="1"/>
        <v>n</v>
      </c>
      <c r="P6" t="str">
        <f t="shared" ca="1" si="1"/>
        <v>n</v>
      </c>
      <c r="Q6" t="str">
        <f t="shared" ca="1" si="1"/>
        <v>n</v>
      </c>
      <c r="R6" t="str">
        <f t="shared" ca="1" si="1"/>
        <v>n</v>
      </c>
      <c r="S6" t="str">
        <f t="shared" ca="1" si="1"/>
        <v>n</v>
      </c>
      <c r="T6" t="str">
        <f t="shared" ca="1" si="1"/>
        <v>n</v>
      </c>
      <c r="U6" t="str">
        <f t="shared" ca="1" si="1"/>
        <v>n</v>
      </c>
      <c r="V6" t="str">
        <f t="shared" ca="1" si="1"/>
        <v>n</v>
      </c>
      <c r="W6" t="str">
        <f t="shared" ca="1" si="1"/>
        <v>n</v>
      </c>
      <c r="X6" t="str">
        <f t="shared" ca="1" si="1"/>
        <v>n</v>
      </c>
      <c r="Y6" t="str">
        <f t="shared" ca="1" si="1"/>
        <v>n</v>
      </c>
      <c r="Z6" t="str">
        <f t="shared" ca="1" si="1"/>
        <v>n</v>
      </c>
      <c r="AA6" t="str">
        <f t="shared" ca="1" si="1"/>
        <v>n</v>
      </c>
      <c r="AB6" t="str">
        <f t="shared" ca="1" si="1"/>
        <v>n</v>
      </c>
      <c r="AC6" t="str">
        <f t="shared" ca="1" si="1"/>
        <v>n</v>
      </c>
      <c r="AD6" t="str">
        <f t="shared" ca="1" si="1"/>
        <v>n</v>
      </c>
      <c r="AE6" t="str">
        <f t="shared" ca="1" si="1"/>
        <v>n</v>
      </c>
      <c r="AF6" t="str">
        <f t="shared" ca="1" si="1"/>
        <v>n</v>
      </c>
      <c r="AG6" t="str">
        <f t="shared" ca="1" si="1"/>
        <v>n</v>
      </c>
      <c r="AH6" t="str">
        <f t="shared" ca="1" si="1"/>
        <v>n</v>
      </c>
      <c r="AI6" t="str">
        <f t="shared" ca="1" si="1"/>
        <v>n</v>
      </c>
      <c r="AJ6" t="str">
        <f t="shared" ca="1" si="1"/>
        <v>n</v>
      </c>
      <c r="AK6" t="str">
        <f t="shared" ca="1" si="1"/>
        <v>n</v>
      </c>
      <c r="AL6" t="str">
        <f t="shared" ca="1" si="1"/>
        <v>n</v>
      </c>
      <c r="AM6" t="str">
        <f t="shared" ca="1" si="1"/>
        <v>n</v>
      </c>
      <c r="AN6" t="str">
        <f t="shared" ca="1" si="1"/>
        <v>n</v>
      </c>
      <c r="AO6" t="str">
        <f t="shared" ca="1" si="1"/>
        <v>n</v>
      </c>
      <c r="AR6" s="1">
        <v>1</v>
      </c>
      <c r="AS6" s="1" t="s">
        <v>85</v>
      </c>
    </row>
    <row r="7" spans="5:45" x14ac:dyDescent="0.3">
      <c r="AR7" s="1">
        <v>2</v>
      </c>
      <c r="AS7" s="1" t="s">
        <v>85</v>
      </c>
    </row>
    <row r="8" spans="5:45" x14ac:dyDescent="0.3">
      <c r="AR8" s="1">
        <v>3</v>
      </c>
      <c r="AS8" s="1">
        <v>80</v>
      </c>
    </row>
    <row r="9" spans="5:45" x14ac:dyDescent="0.3">
      <c r="AR9" s="1">
        <v>4</v>
      </c>
      <c r="AS9" s="1">
        <v>81</v>
      </c>
    </row>
    <row r="10" spans="5:45" x14ac:dyDescent="0.3">
      <c r="AR10" s="1">
        <v>5</v>
      </c>
      <c r="AS10" s="1">
        <v>82</v>
      </c>
    </row>
    <row r="11" spans="5:45" x14ac:dyDescent="0.3">
      <c r="AR11" s="1">
        <v>6</v>
      </c>
      <c r="AS11" s="1">
        <v>83</v>
      </c>
    </row>
    <row r="12" spans="5:45" x14ac:dyDescent="0.3">
      <c r="AR12" s="1">
        <v>7</v>
      </c>
      <c r="AS12" s="1">
        <v>83</v>
      </c>
    </row>
    <row r="13" spans="5:45" x14ac:dyDescent="0.3">
      <c r="AR13" s="1">
        <v>8</v>
      </c>
      <c r="AS13" s="1">
        <v>84</v>
      </c>
    </row>
    <row r="14" spans="5:45" x14ac:dyDescent="0.3">
      <c r="AR14" s="1">
        <v>9</v>
      </c>
      <c r="AS14" s="1">
        <v>85</v>
      </c>
    </row>
    <row r="15" spans="5:45" x14ac:dyDescent="0.3">
      <c r="AR15" s="1">
        <v>10</v>
      </c>
      <c r="AS15" s="1">
        <v>85</v>
      </c>
    </row>
    <row r="16" spans="5:45" x14ac:dyDescent="0.3">
      <c r="AR16" s="1">
        <v>11</v>
      </c>
      <c r="AS16" s="1">
        <v>86</v>
      </c>
    </row>
    <row r="17" spans="44:45" x14ac:dyDescent="0.3">
      <c r="AR17" s="1">
        <v>12</v>
      </c>
      <c r="AS17" s="1">
        <v>86</v>
      </c>
    </row>
    <row r="18" spans="44:45" x14ac:dyDescent="0.3">
      <c r="AR18" s="1">
        <v>13</v>
      </c>
      <c r="AS18" s="1">
        <v>87</v>
      </c>
    </row>
    <row r="19" spans="44:45" x14ac:dyDescent="0.3">
      <c r="AR19" s="1">
        <v>14</v>
      </c>
      <c r="AS19" s="1">
        <v>87</v>
      </c>
    </row>
    <row r="20" spans="44:45" x14ac:dyDescent="0.3">
      <c r="AR20" s="1">
        <v>15</v>
      </c>
      <c r="AS20" s="1">
        <v>88</v>
      </c>
    </row>
    <row r="21" spans="44:45" x14ac:dyDescent="0.3">
      <c r="AR21" s="1">
        <v>16</v>
      </c>
      <c r="AS21" s="1">
        <v>88</v>
      </c>
    </row>
    <row r="22" spans="44:45" x14ac:dyDescent="0.3">
      <c r="AR22" s="1">
        <v>17</v>
      </c>
      <c r="AS22" s="1">
        <v>89</v>
      </c>
    </row>
    <row r="23" spans="44:45" x14ac:dyDescent="0.3">
      <c r="AR23" s="1">
        <v>18</v>
      </c>
      <c r="AS23" s="1">
        <v>89</v>
      </c>
    </row>
    <row r="24" spans="44:45" x14ac:dyDescent="0.3">
      <c r="AR24" s="1">
        <v>19</v>
      </c>
      <c r="AS24" s="1">
        <v>90</v>
      </c>
    </row>
    <row r="25" spans="44:45" x14ac:dyDescent="0.3">
      <c r="AR25" s="1">
        <v>20</v>
      </c>
      <c r="AS25" s="1">
        <v>90</v>
      </c>
    </row>
    <row r="26" spans="44:45" x14ac:dyDescent="0.3">
      <c r="AR26" s="1">
        <v>21</v>
      </c>
      <c r="AS26" s="1">
        <v>90</v>
      </c>
    </row>
    <row r="27" spans="44:45" x14ac:dyDescent="0.3">
      <c r="AR27" s="1">
        <v>22</v>
      </c>
      <c r="AS27" s="1">
        <v>92</v>
      </c>
    </row>
    <row r="28" spans="44:45" x14ac:dyDescent="0.3">
      <c r="AR28" s="1">
        <v>23</v>
      </c>
      <c r="AS28" s="1">
        <v>91</v>
      </c>
    </row>
    <row r="29" spans="44:45" x14ac:dyDescent="0.3">
      <c r="AR29" s="1">
        <v>24</v>
      </c>
      <c r="AS29" s="1">
        <v>91</v>
      </c>
    </row>
    <row r="30" spans="44:45" x14ac:dyDescent="0.3">
      <c r="AR30" s="1">
        <v>25</v>
      </c>
      <c r="AS30" s="1">
        <v>92</v>
      </c>
    </row>
    <row r="31" spans="44:45" x14ac:dyDescent="0.3">
      <c r="AR31" s="1">
        <v>26</v>
      </c>
      <c r="AS31" s="1">
        <v>92</v>
      </c>
    </row>
    <row r="32" spans="44:45" x14ac:dyDescent="0.3">
      <c r="AR32" s="1">
        <v>27</v>
      </c>
      <c r="AS32" s="1">
        <v>92</v>
      </c>
    </row>
    <row r="33" spans="44:45" x14ac:dyDescent="0.3">
      <c r="AR33" s="1">
        <v>28</v>
      </c>
      <c r="AS33" s="1">
        <v>92</v>
      </c>
    </row>
    <row r="34" spans="44:45" x14ac:dyDescent="0.3">
      <c r="AR34" s="1">
        <v>29</v>
      </c>
      <c r="AS34" s="1">
        <v>93</v>
      </c>
    </row>
    <row r="35" spans="44:45" x14ac:dyDescent="0.3">
      <c r="AR35" s="1">
        <v>30</v>
      </c>
      <c r="AS35" s="1">
        <v>93</v>
      </c>
    </row>
    <row r="36" spans="44:45" x14ac:dyDescent="0.3">
      <c r="AR36" s="1">
        <v>31</v>
      </c>
      <c r="AS36" s="1">
        <v>93</v>
      </c>
    </row>
    <row r="37" spans="44:45" x14ac:dyDescent="0.3">
      <c r="AR37" s="1">
        <v>32</v>
      </c>
      <c r="AS37" s="1">
        <v>94</v>
      </c>
    </row>
    <row r="38" spans="44:45" x14ac:dyDescent="0.3">
      <c r="AR38" s="1">
        <v>33</v>
      </c>
      <c r="AS38" s="1">
        <v>94</v>
      </c>
    </row>
    <row r="39" spans="44:45" x14ac:dyDescent="0.3">
      <c r="AR39" s="1">
        <v>34</v>
      </c>
      <c r="AS39" s="1">
        <v>94</v>
      </c>
    </row>
    <row r="40" spans="44:45" x14ac:dyDescent="0.3">
      <c r="AR40" s="1">
        <v>35</v>
      </c>
      <c r="AS40" s="1">
        <v>94</v>
      </c>
    </row>
    <row r="41" spans="44:45" x14ac:dyDescent="0.3">
      <c r="AR41" s="1">
        <v>36</v>
      </c>
      <c r="AS41" s="1">
        <v>95</v>
      </c>
    </row>
    <row r="42" spans="44:45" x14ac:dyDescent="0.3">
      <c r="AR42" s="1">
        <v>37</v>
      </c>
      <c r="AS42" s="1">
        <v>95</v>
      </c>
    </row>
    <row r="43" spans="44:45" x14ac:dyDescent="0.3">
      <c r="AR43" s="1">
        <v>38</v>
      </c>
      <c r="AS43" s="1">
        <v>95</v>
      </c>
    </row>
    <row r="44" spans="44:45" x14ac:dyDescent="0.3">
      <c r="AR44" s="1">
        <v>39</v>
      </c>
      <c r="AS44" s="1">
        <v>95</v>
      </c>
    </row>
    <row r="45" spans="44:45" x14ac:dyDescent="0.3">
      <c r="AR45" s="1">
        <v>40</v>
      </c>
      <c r="AS45" s="1">
        <v>96</v>
      </c>
    </row>
    <row r="46" spans="44:45" x14ac:dyDescent="0.3">
      <c r="AR46" s="1">
        <v>41</v>
      </c>
      <c r="AS46" s="1">
        <v>96</v>
      </c>
    </row>
    <row r="47" spans="44:45" x14ac:dyDescent="0.3">
      <c r="AR47" s="1">
        <v>42</v>
      </c>
      <c r="AS47" s="1">
        <v>96</v>
      </c>
    </row>
    <row r="48" spans="44:45" x14ac:dyDescent="0.3">
      <c r="AR48" s="1">
        <v>43</v>
      </c>
      <c r="AS48" s="1">
        <v>96</v>
      </c>
    </row>
    <row r="49" spans="44:45" x14ac:dyDescent="0.3">
      <c r="AR49" s="1">
        <v>44</v>
      </c>
      <c r="AS49" s="1">
        <v>97</v>
      </c>
    </row>
    <row r="50" spans="44:45" x14ac:dyDescent="0.3">
      <c r="AR50" s="1">
        <v>45</v>
      </c>
      <c r="AS50" s="1">
        <v>97</v>
      </c>
    </row>
    <row r="51" spans="44:45" x14ac:dyDescent="0.3">
      <c r="AR51" s="1">
        <v>46</v>
      </c>
      <c r="AS51" s="1">
        <v>97</v>
      </c>
    </row>
    <row r="52" spans="44:45" x14ac:dyDescent="0.3">
      <c r="AR52" s="1">
        <v>47</v>
      </c>
      <c r="AS52" s="1">
        <v>97</v>
      </c>
    </row>
    <row r="53" spans="44:45" x14ac:dyDescent="0.3">
      <c r="AR53" s="1">
        <v>48</v>
      </c>
      <c r="AS53" s="1">
        <v>97</v>
      </c>
    </row>
    <row r="54" spans="44:45" x14ac:dyDescent="0.3">
      <c r="AR54" s="1">
        <v>49</v>
      </c>
      <c r="AS54" s="1">
        <v>98</v>
      </c>
    </row>
    <row r="55" spans="44:45" x14ac:dyDescent="0.3">
      <c r="AR55" s="1">
        <v>50</v>
      </c>
      <c r="AS55" s="1">
        <v>98</v>
      </c>
    </row>
    <row r="56" spans="44:45" x14ac:dyDescent="0.3">
      <c r="AR56" s="1">
        <v>51</v>
      </c>
      <c r="AS56" s="1">
        <v>98</v>
      </c>
    </row>
    <row r="57" spans="44:45" x14ac:dyDescent="0.3">
      <c r="AR57" s="1">
        <v>52</v>
      </c>
      <c r="AS57" s="1">
        <v>98</v>
      </c>
    </row>
    <row r="58" spans="44:45" x14ac:dyDescent="0.3">
      <c r="AR58" s="1">
        <v>53</v>
      </c>
      <c r="AS58" s="1">
        <v>99</v>
      </c>
    </row>
    <row r="59" spans="44:45" x14ac:dyDescent="0.3">
      <c r="AR59" s="1">
        <v>54</v>
      </c>
      <c r="AS59" s="1">
        <v>99</v>
      </c>
    </row>
    <row r="60" spans="44:45" x14ac:dyDescent="0.3">
      <c r="AR60" s="1">
        <v>55</v>
      </c>
      <c r="AS60" s="1">
        <v>99</v>
      </c>
    </row>
    <row r="61" spans="44:45" x14ac:dyDescent="0.3">
      <c r="AR61" s="1">
        <v>56</v>
      </c>
      <c r="AS61" s="1">
        <v>99</v>
      </c>
    </row>
    <row r="62" spans="44:45" x14ac:dyDescent="0.3">
      <c r="AR62" s="1">
        <v>57</v>
      </c>
      <c r="AS62" s="1">
        <v>99</v>
      </c>
    </row>
    <row r="63" spans="44:45" x14ac:dyDescent="0.3">
      <c r="AR63" s="1">
        <v>58</v>
      </c>
      <c r="AS63" s="1">
        <v>100</v>
      </c>
    </row>
    <row r="64" spans="44:45" x14ac:dyDescent="0.3">
      <c r="AR64" s="1">
        <v>59</v>
      </c>
      <c r="AS64" s="1">
        <v>100</v>
      </c>
    </row>
    <row r="65" spans="44:45" x14ac:dyDescent="0.3">
      <c r="AR65" s="1">
        <v>60</v>
      </c>
      <c r="AS65" s="1">
        <v>100</v>
      </c>
    </row>
    <row r="66" spans="44:45" x14ac:dyDescent="0.3">
      <c r="AR66" s="1">
        <v>61</v>
      </c>
      <c r="AS66" s="1">
        <v>100</v>
      </c>
    </row>
    <row r="67" spans="44:45" x14ac:dyDescent="0.3">
      <c r="AR67" s="1">
        <v>62</v>
      </c>
      <c r="AS67" s="1">
        <v>100</v>
      </c>
    </row>
    <row r="68" spans="44:45" x14ac:dyDescent="0.3">
      <c r="AR68" s="1">
        <v>63</v>
      </c>
      <c r="AS68" s="1">
        <v>101</v>
      </c>
    </row>
    <row r="69" spans="44:45" x14ac:dyDescent="0.3">
      <c r="AR69" s="1">
        <v>64</v>
      </c>
      <c r="AS69" s="1">
        <v>101</v>
      </c>
    </row>
    <row r="70" spans="44:45" x14ac:dyDescent="0.3">
      <c r="AR70" s="1">
        <v>65</v>
      </c>
      <c r="AS70" s="1">
        <v>101</v>
      </c>
    </row>
    <row r="71" spans="44:45" x14ac:dyDescent="0.3">
      <c r="AR71" s="1">
        <v>66</v>
      </c>
      <c r="AS71" s="1">
        <v>101</v>
      </c>
    </row>
    <row r="72" spans="44:45" x14ac:dyDescent="0.3">
      <c r="AR72" s="1">
        <v>67</v>
      </c>
      <c r="AS72" s="1">
        <v>102</v>
      </c>
    </row>
    <row r="73" spans="44:45" x14ac:dyDescent="0.3">
      <c r="AR73" s="1">
        <v>68</v>
      </c>
      <c r="AS73" s="1">
        <v>102</v>
      </c>
    </row>
    <row r="74" spans="44:45" x14ac:dyDescent="0.3">
      <c r="AR74" s="1">
        <v>69</v>
      </c>
      <c r="AS74" s="1">
        <v>102</v>
      </c>
    </row>
    <row r="75" spans="44:45" x14ac:dyDescent="0.3">
      <c r="AR75" s="1">
        <v>70</v>
      </c>
      <c r="AS75" s="1">
        <v>102</v>
      </c>
    </row>
    <row r="76" spans="44:45" x14ac:dyDescent="0.3">
      <c r="AR76" s="1">
        <v>71</v>
      </c>
      <c r="AS76" s="1">
        <v>102</v>
      </c>
    </row>
    <row r="77" spans="44:45" x14ac:dyDescent="0.3">
      <c r="AR77" s="1">
        <v>72</v>
      </c>
      <c r="AS77" s="1">
        <v>103</v>
      </c>
    </row>
    <row r="78" spans="44:45" x14ac:dyDescent="0.3">
      <c r="AR78" s="1">
        <v>73</v>
      </c>
      <c r="AS78" s="1">
        <v>103</v>
      </c>
    </row>
    <row r="79" spans="44:45" x14ac:dyDescent="0.3">
      <c r="AR79" s="1">
        <v>74</v>
      </c>
      <c r="AS79" s="1">
        <v>103</v>
      </c>
    </row>
    <row r="80" spans="44:45" x14ac:dyDescent="0.3">
      <c r="AR80" s="1">
        <v>75</v>
      </c>
      <c r="AS80" s="1">
        <v>103</v>
      </c>
    </row>
    <row r="81" spans="44:45" x14ac:dyDescent="0.3">
      <c r="AR81" s="1">
        <v>76</v>
      </c>
      <c r="AS81" s="1">
        <v>103</v>
      </c>
    </row>
    <row r="82" spans="44:45" x14ac:dyDescent="0.3">
      <c r="AR82" s="1">
        <v>77</v>
      </c>
      <c r="AS82" s="1">
        <v>104</v>
      </c>
    </row>
    <row r="83" spans="44:45" x14ac:dyDescent="0.3">
      <c r="AR83" s="1">
        <v>78</v>
      </c>
      <c r="AS83" s="1">
        <v>104</v>
      </c>
    </row>
    <row r="84" spans="44:45" x14ac:dyDescent="0.3">
      <c r="AR84" s="1">
        <v>79</v>
      </c>
      <c r="AS84" s="1">
        <v>104</v>
      </c>
    </row>
    <row r="85" spans="44:45" x14ac:dyDescent="0.3">
      <c r="AR85" s="1">
        <v>80</v>
      </c>
      <c r="AS85" s="1">
        <v>105</v>
      </c>
    </row>
    <row r="86" spans="44:45" x14ac:dyDescent="0.3">
      <c r="AR86" s="1">
        <v>81</v>
      </c>
      <c r="AS86" s="1">
        <v>105</v>
      </c>
    </row>
    <row r="87" spans="44:45" x14ac:dyDescent="0.3">
      <c r="AR87" s="1">
        <v>82</v>
      </c>
      <c r="AS87" s="1">
        <v>105</v>
      </c>
    </row>
    <row r="88" spans="44:45" x14ac:dyDescent="0.3">
      <c r="AR88" s="1">
        <v>83</v>
      </c>
      <c r="AS88" s="1">
        <v>103</v>
      </c>
    </row>
    <row r="89" spans="44:45" x14ac:dyDescent="0.3">
      <c r="AR89" s="1">
        <v>84</v>
      </c>
      <c r="AS89" s="1">
        <v>106</v>
      </c>
    </row>
    <row r="90" spans="44:45" x14ac:dyDescent="0.3">
      <c r="AR90" s="1">
        <v>85</v>
      </c>
      <c r="AS90" s="1">
        <v>106</v>
      </c>
    </row>
    <row r="91" spans="44:45" x14ac:dyDescent="0.3">
      <c r="AR91" s="1">
        <v>86</v>
      </c>
      <c r="AS91" s="1">
        <v>106</v>
      </c>
    </row>
    <row r="92" spans="44:45" x14ac:dyDescent="0.3">
      <c r="AR92" s="1">
        <v>87</v>
      </c>
      <c r="AS92" s="1">
        <v>107</v>
      </c>
    </row>
    <row r="93" spans="44:45" x14ac:dyDescent="0.3">
      <c r="AR93" s="1">
        <v>88</v>
      </c>
      <c r="AS93" s="1">
        <v>107</v>
      </c>
    </row>
    <row r="94" spans="44:45" x14ac:dyDescent="0.3">
      <c r="AR94" s="1">
        <v>89</v>
      </c>
      <c r="AS94" s="1">
        <v>107</v>
      </c>
    </row>
    <row r="95" spans="44:45" x14ac:dyDescent="0.3">
      <c r="AR95" s="1">
        <v>90</v>
      </c>
      <c r="AS95" s="1">
        <v>107</v>
      </c>
    </row>
    <row r="96" spans="44:45" x14ac:dyDescent="0.3">
      <c r="AR96" s="1">
        <v>91</v>
      </c>
      <c r="AS96" s="1">
        <v>108</v>
      </c>
    </row>
    <row r="97" spans="44:45" x14ac:dyDescent="0.3">
      <c r="AR97" s="1">
        <v>92</v>
      </c>
      <c r="AS97" s="1">
        <v>108</v>
      </c>
    </row>
    <row r="98" spans="44:45" x14ac:dyDescent="0.3">
      <c r="AR98" s="1">
        <v>93</v>
      </c>
      <c r="AS98" s="1">
        <v>108</v>
      </c>
    </row>
    <row r="99" spans="44:45" x14ac:dyDescent="0.3">
      <c r="AR99" s="1">
        <v>94</v>
      </c>
      <c r="AS99" s="1">
        <v>109</v>
      </c>
    </row>
    <row r="100" spans="44:45" x14ac:dyDescent="0.3">
      <c r="AR100" s="1">
        <v>95</v>
      </c>
      <c r="AS100" s="1">
        <v>109</v>
      </c>
    </row>
    <row r="101" spans="44:45" x14ac:dyDescent="0.3">
      <c r="AR101" s="1">
        <v>96</v>
      </c>
      <c r="AS101" s="1">
        <v>110</v>
      </c>
    </row>
    <row r="102" spans="44:45" x14ac:dyDescent="0.3">
      <c r="AR102" s="1">
        <v>97</v>
      </c>
      <c r="AS102" s="1">
        <v>110</v>
      </c>
    </row>
    <row r="103" spans="44:45" x14ac:dyDescent="0.3">
      <c r="AR103" s="1">
        <v>98</v>
      </c>
      <c r="AS103" s="1">
        <v>111</v>
      </c>
    </row>
    <row r="104" spans="44:45" x14ac:dyDescent="0.3">
      <c r="AR104" s="1">
        <v>99</v>
      </c>
      <c r="AS104" s="1">
        <v>111</v>
      </c>
    </row>
    <row r="105" spans="44:45" x14ac:dyDescent="0.3">
      <c r="AR105" s="1">
        <v>100</v>
      </c>
      <c r="AS105" s="1">
        <v>111</v>
      </c>
    </row>
    <row r="106" spans="44:45" x14ac:dyDescent="0.3">
      <c r="AR106" s="1">
        <v>101</v>
      </c>
      <c r="AS106" s="1">
        <v>112</v>
      </c>
    </row>
    <row r="107" spans="44:45" x14ac:dyDescent="0.3">
      <c r="AR107" s="1">
        <v>102</v>
      </c>
      <c r="AS107" s="1">
        <v>113</v>
      </c>
    </row>
    <row r="108" spans="44:45" x14ac:dyDescent="0.3">
      <c r="AR108" s="1">
        <v>103</v>
      </c>
      <c r="AS108" s="1">
        <v>113</v>
      </c>
    </row>
    <row r="109" spans="44:45" x14ac:dyDescent="0.3">
      <c r="AR109" s="1">
        <v>104</v>
      </c>
      <c r="AS109" s="1">
        <v>114</v>
      </c>
    </row>
    <row r="110" spans="44:45" x14ac:dyDescent="0.3">
      <c r="AR110" s="1">
        <v>105</v>
      </c>
      <c r="AS110" s="1">
        <v>115</v>
      </c>
    </row>
    <row r="111" spans="44:45" x14ac:dyDescent="0.3">
      <c r="AR111" s="1">
        <v>106</v>
      </c>
      <c r="AS111" s="1">
        <v>116</v>
      </c>
    </row>
    <row r="112" spans="44:45" x14ac:dyDescent="0.3">
      <c r="AR112" s="1">
        <v>107</v>
      </c>
      <c r="AS112" s="1">
        <v>117</v>
      </c>
    </row>
    <row r="113" spans="44:45" x14ac:dyDescent="0.3">
      <c r="AR113" s="1">
        <v>108</v>
      </c>
      <c r="AS113" s="1">
        <v>118</v>
      </c>
    </row>
    <row r="114" spans="44:45" x14ac:dyDescent="0.3">
      <c r="AR114" s="1">
        <v>109</v>
      </c>
      <c r="AS114" s="1">
        <v>120</v>
      </c>
    </row>
    <row r="115" spans="44:45" x14ac:dyDescent="0.3">
      <c r="AR115" s="1">
        <v>110</v>
      </c>
      <c r="AS115" s="1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Paper 1 (Arithmetic)</vt:lpstr>
      <vt:lpstr>Paper 2 (Reasoning)</vt:lpstr>
      <vt:lpstr>Paper 3 (Reasoning)</vt:lpstr>
      <vt:lpstr>Pupil totals and scaled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Farrell</dc:creator>
  <cp:lastModifiedBy>Sarah Farrell</cp:lastModifiedBy>
  <dcterms:created xsi:type="dcterms:W3CDTF">2023-12-19T20:42:44Z</dcterms:created>
  <dcterms:modified xsi:type="dcterms:W3CDTF">2024-01-09T21:20:24Z</dcterms:modified>
</cp:coreProperties>
</file>